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ecan.DZBBZBJ\Desktop\DOM ZDRAVLJA BBŽ-NABAVA\2025. NABAVA\2025. Usluge osiguranja AO i Kasko službenih vozila\"/>
    </mc:Choice>
  </mc:AlternateContent>
  <xr:revisionPtr revIDLastSave="0" documentId="13_ncr:1_{AA905D5B-7F7C-4CCE-91A7-9DBA29170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8" r:id="rId1"/>
  </sheets>
  <definedNames>
    <definedName name="_xlnm._FilterDatabase" localSheetId="0" hidden="1">TROŠKOVNIK!$A$47:$J$47</definedName>
    <definedName name="_xlnm.Print_Area" localSheetId="0">TROŠKOVNIK!$A$1:$O$90</definedName>
  </definedNames>
  <calcPr calcId="191029"/>
</workbook>
</file>

<file path=xl/calcChain.xml><?xml version="1.0" encoding="utf-8"?>
<calcChain xmlns="http://schemas.openxmlformats.org/spreadsheetml/2006/main">
  <c r="H77" i="8" l="1"/>
  <c r="H76" i="8"/>
  <c r="H75" i="8"/>
  <c r="H74" i="8"/>
  <c r="I64" i="8"/>
  <c r="I65" i="8" s="1"/>
  <c r="M50" i="8"/>
  <c r="L50" i="8"/>
  <c r="K50" i="8"/>
  <c r="J50" i="8"/>
  <c r="M37" i="8"/>
  <c r="M38" i="8" s="1"/>
  <c r="I37" i="8"/>
  <c r="I38" i="8" s="1"/>
  <c r="N49" i="8"/>
  <c r="N50" i="8" s="1"/>
  <c r="M49" i="8"/>
  <c r="L49" i="8"/>
  <c r="K49" i="8"/>
  <c r="J49" i="8"/>
  <c r="L37" i="8"/>
  <c r="L38" i="8" s="1"/>
  <c r="K37" i="8"/>
  <c r="K38" i="8" s="1"/>
  <c r="J37" i="8"/>
  <c r="J38" i="8" s="1"/>
  <c r="N38" i="8" l="1"/>
  <c r="N37" i="8"/>
  <c r="O50" i="8"/>
  <c r="O49" i="8"/>
</calcChain>
</file>

<file path=xl/sharedStrings.xml><?xml version="1.0" encoding="utf-8"?>
<sst xmlns="http://schemas.openxmlformats.org/spreadsheetml/2006/main" count="382" uniqueCount="196">
  <si>
    <t>R.B.</t>
  </si>
  <si>
    <t>Reg. oznaka</t>
  </si>
  <si>
    <t>Broj šasije</t>
  </si>
  <si>
    <t>Marka_Tip_Model</t>
  </si>
  <si>
    <t>Godište</t>
  </si>
  <si>
    <t>2007.</t>
  </si>
  <si>
    <t>kW</t>
  </si>
  <si>
    <t>2010.</t>
  </si>
  <si>
    <t>Skadenca</t>
  </si>
  <si>
    <t>Dopunska nezgoda</t>
  </si>
  <si>
    <t>1+4</t>
  </si>
  <si>
    <t>18.</t>
  </si>
  <si>
    <t>19.</t>
  </si>
  <si>
    <t>20.</t>
  </si>
  <si>
    <t>3.</t>
  </si>
  <si>
    <t>4.</t>
  </si>
  <si>
    <t>5.</t>
  </si>
  <si>
    <t>6.</t>
  </si>
  <si>
    <t>2013.</t>
  </si>
  <si>
    <t>2.</t>
  </si>
  <si>
    <t>2014.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</si>
  <si>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</si>
  <si>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</si>
  <si>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</si>
  <si>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</si>
  <si>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</si>
  <si>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</si>
  <si>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</si>
  <si>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</si>
  <si>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</si>
  <si>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</si>
  <si>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7.</t>
  </si>
  <si>
    <t>8.</t>
  </si>
  <si>
    <t>1.</t>
  </si>
  <si>
    <t>2016.</t>
  </si>
  <si>
    <t>BJ198EM</t>
  </si>
  <si>
    <t>OPEL VIVARO 2.0 CDTI</t>
  </si>
  <si>
    <t>W0LJ7BHB69V626529</t>
  </si>
  <si>
    <t>80 kW</t>
  </si>
  <si>
    <t>2009.</t>
  </si>
  <si>
    <t>2015.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</si>
  <si>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</si>
  <si>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</si>
  <si>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</si>
  <si>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</si>
  <si>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</si>
  <si>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</si>
  <si>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</si>
  <si>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</si>
  <si>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</si>
  <si>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BJ182ET</t>
  </si>
  <si>
    <t>BJ183ET</t>
  </si>
  <si>
    <t>BJ184ET</t>
  </si>
  <si>
    <t>BJ186ET</t>
  </si>
  <si>
    <t>BJ187ET</t>
  </si>
  <si>
    <t>BJ450EB</t>
  </si>
  <si>
    <t>BJ607GE</t>
  </si>
  <si>
    <t>BJ609GE</t>
  </si>
  <si>
    <t>BJ702FK</t>
  </si>
  <si>
    <t>BJ702GL</t>
  </si>
  <si>
    <t>BJ703FK</t>
  </si>
  <si>
    <t>BJ704FK</t>
  </si>
  <si>
    <t>BJ785GR</t>
  </si>
  <si>
    <t>BJ951GI</t>
  </si>
  <si>
    <t>BJ952GI</t>
  </si>
  <si>
    <t>BJ953GI</t>
  </si>
  <si>
    <t>BJ961FS</t>
  </si>
  <si>
    <t>BJ962FS</t>
  </si>
  <si>
    <t>CHEVROLET SPARK 1.0 16V BASE</t>
  </si>
  <si>
    <t>CITROEN C3 1.4 I</t>
  </si>
  <si>
    <t>CITROEN C1 1.0, Feel, hatchback</t>
  </si>
  <si>
    <t>CHEVROLET SPARK 1.9, LS</t>
  </si>
  <si>
    <t>CHEVROLET SPARK 1.0, LS hatchback</t>
  </si>
  <si>
    <t>CHEVROLET LACETTI 1.4</t>
  </si>
  <si>
    <t>OPEL CORSA 1.2, Selection hatchback</t>
  </si>
  <si>
    <t>KL1MF4819AC201833</t>
  </si>
  <si>
    <t>KL1MF4819AC204199</t>
  </si>
  <si>
    <t>KL1MF4819AC201773</t>
  </si>
  <si>
    <t>KL1MF4819AC200781</t>
  </si>
  <si>
    <t>KL1MF4819AC224298</t>
  </si>
  <si>
    <t>VF7FCKFVC29000737</t>
  </si>
  <si>
    <t>VF7PSCFBCFR567688</t>
  </si>
  <si>
    <t>VF7PSCFBCFR566961</t>
  </si>
  <si>
    <t>KL1MF4819DC530683</t>
  </si>
  <si>
    <t>VF7PSCFBCFR609409</t>
  </si>
  <si>
    <t>KL1MF4819DC570319</t>
  </si>
  <si>
    <t>KL1MF4819DC569380</t>
  </si>
  <si>
    <t>KL1NF487JBK127098</t>
  </si>
  <si>
    <t>WOLJ7BHB69V626838</t>
  </si>
  <si>
    <t>VF7PSCFBCFR593629</t>
  </si>
  <si>
    <t>VF7PSCFBCFR593625</t>
  </si>
  <si>
    <t>VF7PSCFBCFR593596</t>
  </si>
  <si>
    <t>W0L0SDL68E4219438</t>
  </si>
  <si>
    <t>W0L0SDL68E4223103</t>
  </si>
  <si>
    <t>50 kW</t>
  </si>
  <si>
    <t>54 kW</t>
  </si>
  <si>
    <t>51 kw</t>
  </si>
  <si>
    <t>51 kW</t>
  </si>
  <si>
    <t xml:space="preserve">51 kW </t>
  </si>
  <si>
    <t>70 kW</t>
  </si>
  <si>
    <t>84 kW</t>
  </si>
  <si>
    <t>52 kW</t>
  </si>
  <si>
    <t>53 kW</t>
  </si>
  <si>
    <t>63 kW</t>
  </si>
  <si>
    <t>2011.</t>
  </si>
  <si>
    <t>2020.</t>
  </si>
  <si>
    <t>1+8</t>
  </si>
  <si>
    <t>BJ791IB</t>
  </si>
  <si>
    <t>BJ792IB</t>
  </si>
  <si>
    <t>BJ793IB</t>
  </si>
  <si>
    <t>CITROEN C1 1.0 Vti</t>
  </si>
  <si>
    <t>VF7PSCFB7KR539898</t>
  </si>
  <si>
    <t>VF7PSCFB7KR540609</t>
  </si>
  <si>
    <t>VF7PSCFB7KR540087</t>
  </si>
  <si>
    <t>53 Kw</t>
  </si>
  <si>
    <t>Asistencija vozila</t>
  </si>
  <si>
    <t>1_OSOBNI AUTOMOBILI</t>
  </si>
  <si>
    <t>Vozač + putnici</t>
  </si>
  <si>
    <t>Smrt + T.I.</t>
  </si>
  <si>
    <t xml:space="preserve"> Vozač + putnici</t>
  </si>
  <si>
    <t>Oblik karoserije</t>
  </si>
  <si>
    <t>Zatvoreni</t>
  </si>
  <si>
    <t>Zaštita bonusa</t>
  </si>
  <si>
    <t xml:space="preserve">AO+ </t>
  </si>
  <si>
    <t>AO+</t>
  </si>
  <si>
    <t xml:space="preserve">* Punim autokasko osiguranjem pokriveni su svi rizici koji mogu prouzročiti oštećenje, uništenje ili nestanak vozila. </t>
  </si>
  <si>
    <t>M.P.</t>
  </si>
  <si>
    <t>(Potpis ovlaštene osobe za zastupanje Ponuditelja)</t>
  </si>
  <si>
    <t xml:space="preserve">Ukupno bez posebnog poreza: </t>
  </si>
  <si>
    <t>Ukupno sa posebnim porezom (15%):</t>
  </si>
  <si>
    <t>Ukupno sa posebnim porezom (10%):</t>
  </si>
  <si>
    <t>UKUPNO AO bez posebnog poreza:</t>
  </si>
  <si>
    <t>UKUPNO AK bez posebnog poreza:</t>
  </si>
  <si>
    <t>13=8+9+10+11+12</t>
  </si>
  <si>
    <t>Ukupna god. premija</t>
  </si>
  <si>
    <t xml:space="preserve"> AO</t>
  </si>
  <si>
    <t>15=10+11+12+13+14</t>
  </si>
  <si>
    <t xml:space="preserve">God. premija             </t>
  </si>
  <si>
    <t>Josipa Jelačića 13 C, 43 000 Bjelovar</t>
  </si>
  <si>
    <t>BJ731JE</t>
  </si>
  <si>
    <t>BJ732JE</t>
  </si>
  <si>
    <t>BJ733JE</t>
  </si>
  <si>
    <t>BJ734JE</t>
  </si>
  <si>
    <t>BJ735JE</t>
  </si>
  <si>
    <t>MITSUBISHI Space Star 1.2, Inform plus</t>
  </si>
  <si>
    <t>2022.</t>
  </si>
  <si>
    <t>2023.</t>
  </si>
  <si>
    <t>52Hw</t>
  </si>
  <si>
    <t>52Kw</t>
  </si>
  <si>
    <t>61Kw</t>
  </si>
  <si>
    <t>Citroen C3 You, Puretech 83</t>
  </si>
  <si>
    <t>MMCXNA03APH001778</t>
  </si>
  <si>
    <t>MMCXNA03APH000472</t>
  </si>
  <si>
    <t>MMCXNA03APH001573</t>
  </si>
  <si>
    <t>MMCXNA03APH001335</t>
  </si>
  <si>
    <t>MMCXNA03APH001088</t>
  </si>
  <si>
    <t>BJ316JM</t>
  </si>
  <si>
    <t>BJ317JM</t>
  </si>
  <si>
    <t>BJ318JM</t>
  </si>
  <si>
    <t>VF7SXHMRVNT697962</t>
  </si>
  <si>
    <t>VF7SXHMRVNT697963</t>
  </si>
  <si>
    <t>VF7SXHMRVNT698227</t>
  </si>
  <si>
    <t>3_OSOBNI AUTOMOBILI</t>
  </si>
  <si>
    <r>
      <rPr>
        <b/>
        <sz val="18"/>
        <rFont val="Cambria"/>
        <family val="1"/>
        <charset val="238"/>
      </rPr>
      <t>AK</t>
    </r>
    <r>
      <rPr>
        <b/>
        <sz val="16"/>
        <rFont val="Cambria"/>
        <family val="1"/>
        <charset val="238"/>
      </rPr>
      <t xml:space="preserve"> (autokasko) </t>
    </r>
  </si>
  <si>
    <t xml:space="preserve">AO (autoodgovornost) </t>
  </si>
  <si>
    <t>Dom zdravlja Bjelovarsko-bilogorske županije</t>
  </si>
  <si>
    <t>BJ263JM</t>
  </si>
  <si>
    <t>BJ188DB</t>
  </si>
  <si>
    <t>WOLOAHL4848094062</t>
  </si>
  <si>
    <t>Opel Astra 1.7, CDTI</t>
  </si>
  <si>
    <t>74Kw</t>
  </si>
  <si>
    <t xml:space="preserve">                                                                                                                REKAPITULACIJA:</t>
  </si>
  <si>
    <t>Nabavna c._eur</t>
  </si>
  <si>
    <t>2004.</t>
  </si>
  <si>
    <t>SVEUKUPNO: AO + AK bez posebnog poreza:</t>
  </si>
  <si>
    <t>SVEUKUPNO: AO + AK sa posebnim porezom:</t>
  </si>
  <si>
    <t>2_VOZILA ZA TEHNIČKU SLUŽBU</t>
  </si>
  <si>
    <t>Troškovnik sa tehničkom specifikacijom za usluge osiguranja  AO i kasko službenih vozila</t>
  </si>
  <si>
    <t>U______________________________, dana______________ 2025. godine</t>
  </si>
  <si>
    <t>16.08.2025.</t>
  </si>
  <si>
    <t>13.11.2025.</t>
  </si>
  <si>
    <t>25.09.2025.</t>
  </si>
  <si>
    <t>03.05.2026.</t>
  </si>
  <si>
    <t>01.06.2025.</t>
  </si>
  <si>
    <t>08.06.2025.</t>
  </si>
  <si>
    <t>12.05.2026.</t>
  </si>
  <si>
    <t>02.07.2025.</t>
  </si>
  <si>
    <t>14.09.2025.</t>
  </si>
  <si>
    <t>01.12.2025.</t>
  </si>
  <si>
    <t>12.5.2026.</t>
  </si>
  <si>
    <t>14.9.2025.</t>
  </si>
  <si>
    <t>Evidencijski br. nabave: 16/25</t>
  </si>
  <si>
    <t>03.01.2026.</t>
  </si>
  <si>
    <t>05.07.2026.</t>
  </si>
  <si>
    <t>03.08.2025.</t>
  </si>
  <si>
    <t xml:space="preserve">Prilog 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</si>
</sst>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name val="Arial"/>
      <family val="2"/>
    </font>
    <font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5"/>
      <color rgb="FF1F497D"/>
      <name val="Times New Roman"/>
      <family val="2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  <scheme val="major"/>
    </font>
    <font>
      <b/>
      <sz val="16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4"/>
      <name val="Cambria"/>
      <family val="1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6" fillId="0" borderId="0"/>
    <xf numFmtId="0" fontId="18" fillId="0" borderId="0"/>
    <xf numFmtId="0" fontId="19" fillId="0" borderId="13" applyProtection="0"/>
  </cellStyleXfs>
  <cellXfs count="135">
    <xf numFmtId="0" fontId="0" fillId="0" borderId="0" xfId="0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2" xfId="2" applyFill="1" applyBorder="1" applyAlignment="1">
      <alignment horizontal="center" vertical="center" wrapText="1"/>
    </xf>
    <xf numFmtId="0" fontId="6" fillId="2" borderId="2" xfId="2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right" vertical="center"/>
    </xf>
    <xf numFmtId="2" fontId="16" fillId="2" borderId="2" xfId="0" applyNumberFormat="1" applyFont="1" applyFill="1" applyBorder="1" applyAlignment="1">
      <alignment horizontal="right" vertical="center"/>
    </xf>
    <xf numFmtId="0" fontId="8" fillId="2" borderId="0" xfId="0" applyFont="1" applyFill="1"/>
    <xf numFmtId="4" fontId="8" fillId="2" borderId="0" xfId="0" applyNumberFormat="1" applyFont="1" applyFill="1" applyAlignment="1">
      <alignment horizontal="right"/>
    </xf>
    <xf numFmtId="0" fontId="11" fillId="2" borderId="0" xfId="0" applyFont="1" applyFill="1"/>
    <xf numFmtId="1" fontId="12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2" fontId="10" fillId="2" borderId="5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Alignment="1">
      <alignment horizontal="right"/>
    </xf>
    <xf numFmtId="0" fontId="9" fillId="2" borderId="0" xfId="0" applyFont="1" applyFill="1"/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0" fontId="12" fillId="2" borderId="2" xfId="3" applyFont="1" applyFill="1" applyBorder="1" applyAlignment="1">
      <alignment horizontal="center" vertical="center"/>
    </xf>
    <xf numFmtId="1" fontId="12" fillId="2" borderId="2" xfId="3" applyNumberFormat="1" applyFont="1" applyFill="1" applyBorder="1" applyAlignment="1">
      <alignment horizontal="center" vertical="center"/>
    </xf>
    <xf numFmtId="4" fontId="12" fillId="2" borderId="2" xfId="3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1" fontId="15" fillId="2" borderId="0" xfId="3" applyNumberFormat="1" applyFont="1" applyFill="1" applyAlignment="1">
      <alignment horizontal="right" vertical="center"/>
    </xf>
    <xf numFmtId="0" fontId="12" fillId="2" borderId="2" xfId="3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4" fontId="26" fillId="2" borderId="2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right" vertical="center"/>
    </xf>
    <xf numFmtId="2" fontId="11" fillId="2" borderId="2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6" fillId="2" borderId="2" xfId="3" applyNumberFormat="1" applyFont="1" applyFill="1" applyBorder="1" applyAlignment="1">
      <alignment horizontal="right" vertical="center"/>
    </xf>
    <xf numFmtId="49" fontId="17" fillId="2" borderId="12" xfId="0" applyNumberFormat="1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horizontal="center" vertical="center"/>
    </xf>
    <xf numFmtId="14" fontId="29" fillId="2" borderId="2" xfId="0" applyNumberFormat="1" applyFont="1" applyFill="1" applyBorder="1" applyAlignment="1">
      <alignment horizontal="center" vertical="center"/>
    </xf>
    <xf numFmtId="4" fontId="29" fillId="2" borderId="2" xfId="3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6" fillId="0" borderId="2" xfId="2" applyBorder="1" applyAlignment="1">
      <alignment horizontal="center" vertical="center" wrapText="1"/>
    </xf>
    <xf numFmtId="0" fontId="6" fillId="0" borderId="5" xfId="2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12" xfId="0" applyNumberFormat="1" applyFon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center" vertical="center"/>
    </xf>
    <xf numFmtId="0" fontId="22" fillId="2" borderId="4" xfId="0" applyFont="1" applyFill="1" applyBorder="1"/>
    <xf numFmtId="0" fontId="28" fillId="2" borderId="0" xfId="0" applyFont="1" applyFill="1" applyAlignment="1">
      <alignment vertical="center"/>
    </xf>
    <xf numFmtId="4" fontId="17" fillId="2" borderId="0" xfId="0" applyNumberFormat="1" applyFont="1" applyFill="1" applyAlignment="1">
      <alignment vertical="center"/>
    </xf>
    <xf numFmtId="0" fontId="6" fillId="2" borderId="4" xfId="2" applyFill="1" applyBorder="1" applyAlignment="1">
      <alignment horizontal="center" vertical="center"/>
    </xf>
    <xf numFmtId="0" fontId="21" fillId="0" borderId="4" xfId="0" applyFont="1" applyBorder="1"/>
    <xf numFmtId="0" fontId="21" fillId="0" borderId="6" xfId="0" applyFont="1" applyBorder="1"/>
    <xf numFmtId="0" fontId="21" fillId="0" borderId="5" xfId="0" applyFont="1" applyBorder="1"/>
    <xf numFmtId="0" fontId="24" fillId="2" borderId="0" xfId="1" applyFont="1" applyFill="1" applyBorder="1" applyAlignment="1"/>
    <xf numFmtId="0" fontId="1" fillId="2" borderId="5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4" fontId="1" fillId="2" borderId="2" xfId="2" applyNumberFormat="1" applyFont="1" applyFill="1" applyBorder="1" applyAlignment="1">
      <alignment horizontal="center" vertical="center"/>
    </xf>
    <xf numFmtId="0" fontId="29" fillId="2" borderId="2" xfId="3" applyFont="1" applyFill="1" applyBorder="1" applyAlignment="1">
      <alignment horizontal="center" vertical="center"/>
    </xf>
    <xf numFmtId="4" fontId="29" fillId="2" borderId="2" xfId="3" applyNumberFormat="1" applyFont="1" applyFill="1" applyBorder="1" applyAlignment="1">
      <alignment horizontal="right" vertical="center"/>
    </xf>
    <xf numFmtId="14" fontId="11" fillId="0" borderId="2" xfId="0" applyNumberFormat="1" applyFont="1" applyBorder="1" applyAlignment="1">
      <alignment horizontal="center" vertical="center"/>
    </xf>
    <xf numFmtId="4" fontId="8" fillId="2" borderId="0" xfId="0" applyNumberFormat="1" applyFont="1" applyFill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2" fontId="7" fillId="2" borderId="3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1" fillId="0" borderId="3" xfId="3" applyFont="1" applyBorder="1" applyAlignment="1">
      <alignment horizontal="left"/>
    </xf>
    <xf numFmtId="0" fontId="22" fillId="0" borderId="4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22" fillId="0" borderId="5" xfId="3" applyFont="1" applyBorder="1" applyAlignment="1">
      <alignment horizontal="center"/>
    </xf>
    <xf numFmtId="0" fontId="28" fillId="2" borderId="4" xfId="3" applyFont="1" applyFill="1" applyBorder="1" applyAlignment="1">
      <alignment horizontal="center" vertical="center" wrapText="1"/>
    </xf>
    <xf numFmtId="0" fontId="28" fillId="2" borderId="5" xfId="3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/>
    </xf>
    <xf numFmtId="4" fontId="17" fillId="2" borderId="10" xfId="0" applyNumberFormat="1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right" vertical="center"/>
    </xf>
    <xf numFmtId="4" fontId="16" fillId="2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/>
    </xf>
    <xf numFmtId="4" fontId="17" fillId="2" borderId="2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11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16" fillId="2" borderId="3" xfId="0" applyNumberFormat="1" applyFont="1" applyFill="1" applyBorder="1" applyAlignment="1">
      <alignment horizontal="right" vertical="center"/>
    </xf>
    <xf numFmtId="2" fontId="16" fillId="2" borderId="12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right" vertical="center"/>
    </xf>
    <xf numFmtId="2" fontId="10" fillId="2" borderId="1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4" fillId="0" borderId="0" xfId="1" applyFont="1" applyFill="1" applyBorder="1" applyAlignment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2" fontId="16" fillId="0" borderId="2" xfId="0" applyNumberFormat="1" applyFont="1" applyFill="1" applyBorder="1" applyAlignment="1">
      <alignment horizontal="right" vertical="center"/>
    </xf>
    <xf numFmtId="2" fontId="16" fillId="0" borderId="3" xfId="0" applyNumberFormat="1" applyFont="1" applyFill="1" applyBorder="1" applyAlignment="1">
      <alignment horizontal="right" vertical="center"/>
    </xf>
    <xf numFmtId="2" fontId="16" fillId="0" borderId="12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</cellXfs>
  <cellStyles count="5">
    <cellStyle name="Naslov" xfId="1" builtinId="15"/>
    <cellStyle name="Normalno" xfId="0" builtinId="0"/>
    <cellStyle name="Obično 2" xfId="2" xr:uid="{00000000-0005-0000-0000-000001000000}"/>
    <cellStyle name="Obično 3" xfId="3" xr:uid="{00000000-0005-0000-0000-000002000000}"/>
    <cellStyle name="Tekst objašnjenja 2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tabSelected="1" zoomScale="85" zoomScaleNormal="85" workbookViewId="0">
      <selection activeCell="D3" sqref="D3:J3"/>
    </sheetView>
  </sheetViews>
  <sheetFormatPr defaultColWidth="9.140625" defaultRowHeight="11.25" x14ac:dyDescent="0.2"/>
  <cols>
    <col min="1" max="1" width="4.42578125" style="16" customWidth="1"/>
    <col min="2" max="2" width="12.140625" style="16" bestFit="1" customWidth="1"/>
    <col min="3" max="3" width="21.5703125" style="16" bestFit="1" customWidth="1"/>
    <col min="4" max="4" width="45.7109375" style="16" customWidth="1"/>
    <col min="5" max="5" width="19.85546875" style="17" customWidth="1"/>
    <col min="6" max="6" width="8.28515625" style="16" customWidth="1"/>
    <col min="7" max="7" width="14.7109375" style="16" customWidth="1"/>
    <col min="8" max="8" width="20" style="16" bestFit="1" customWidth="1"/>
    <col min="9" max="9" width="21" style="16" bestFit="1" customWidth="1"/>
    <col min="10" max="10" width="10.7109375" style="16" customWidth="1"/>
    <col min="11" max="12" width="14.28515625" style="16" customWidth="1"/>
    <col min="13" max="13" width="15.85546875" style="16" customWidth="1"/>
    <col min="14" max="14" width="17.140625" style="16" customWidth="1"/>
    <col min="15" max="15" width="20.7109375" style="124" customWidth="1"/>
    <col min="16" max="16" width="19.140625" style="1" customWidth="1"/>
    <col min="17" max="16384" width="9.140625" style="1"/>
  </cols>
  <sheetData>
    <row r="1" spans="1:16" ht="18" x14ac:dyDescent="0.25">
      <c r="A1" s="71" t="s">
        <v>165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23"/>
      <c r="P1" s="71"/>
    </row>
    <row r="2" spans="1:16" ht="15.75" x14ac:dyDescent="0.25">
      <c r="A2" s="18" t="s">
        <v>138</v>
      </c>
      <c r="B2" s="18"/>
      <c r="C2" s="18"/>
      <c r="D2" s="18"/>
      <c r="J2" s="114" t="s">
        <v>195</v>
      </c>
      <c r="K2" s="115"/>
      <c r="L2" s="115"/>
      <c r="M2" s="115"/>
    </row>
    <row r="3" spans="1:16" ht="14.25" customHeight="1" x14ac:dyDescent="0.25">
      <c r="A3" s="18" t="s">
        <v>191</v>
      </c>
      <c r="B3" s="18"/>
      <c r="C3" s="18"/>
      <c r="D3" s="120" t="s">
        <v>177</v>
      </c>
      <c r="E3" s="120"/>
      <c r="F3" s="120"/>
      <c r="G3" s="120"/>
      <c r="H3" s="120"/>
      <c r="I3" s="120"/>
      <c r="J3" s="120"/>
    </row>
    <row r="4" spans="1:16" s="2" customFormat="1" ht="20.25" customHeight="1" x14ac:dyDescent="0.2">
      <c r="A4" s="101" t="s">
        <v>116</v>
      </c>
      <c r="B4" s="101"/>
      <c r="C4" s="101"/>
      <c r="D4" s="102" t="s">
        <v>164</v>
      </c>
      <c r="E4" s="102"/>
      <c r="F4" s="103"/>
      <c r="G4" s="103"/>
      <c r="H4" s="112" t="s">
        <v>9</v>
      </c>
      <c r="I4" s="113"/>
      <c r="J4" s="18"/>
      <c r="K4" s="18"/>
      <c r="L4" s="18"/>
      <c r="M4" s="18"/>
      <c r="N4" s="18"/>
      <c r="O4" s="125"/>
    </row>
    <row r="5" spans="1:16" s="3" customFormat="1" ht="34.5" customHeight="1" x14ac:dyDescent="0.25">
      <c r="B5" s="10" t="s">
        <v>1</v>
      </c>
      <c r="C5" s="19" t="s">
        <v>2</v>
      </c>
      <c r="D5" s="10" t="s">
        <v>3</v>
      </c>
      <c r="E5" s="10" t="s">
        <v>4</v>
      </c>
      <c r="F5" s="10" t="s">
        <v>6</v>
      </c>
      <c r="G5" s="10" t="s">
        <v>8</v>
      </c>
      <c r="H5" s="11" t="s">
        <v>117</v>
      </c>
      <c r="I5" s="10" t="s">
        <v>118</v>
      </c>
      <c r="J5" s="11" t="s">
        <v>115</v>
      </c>
      <c r="K5" s="11" t="s">
        <v>122</v>
      </c>
      <c r="L5" s="11" t="s">
        <v>123</v>
      </c>
      <c r="M5" s="11" t="s">
        <v>135</v>
      </c>
      <c r="N5" s="11" t="s">
        <v>134</v>
      </c>
      <c r="O5" s="126"/>
    </row>
    <row r="6" spans="1:16" s="3" customFormat="1" ht="21.75" customHeight="1" x14ac:dyDescent="0.25">
      <c r="A6" s="10" t="s">
        <v>0</v>
      </c>
      <c r="B6" s="38">
        <v>1</v>
      </c>
      <c r="C6" s="19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  <c r="I6" s="10">
        <v>8</v>
      </c>
      <c r="J6" s="11">
        <v>9</v>
      </c>
      <c r="K6" s="11">
        <v>10</v>
      </c>
      <c r="L6" s="11">
        <v>11</v>
      </c>
      <c r="M6" s="11">
        <v>12</v>
      </c>
      <c r="N6" s="41" t="s">
        <v>133</v>
      </c>
      <c r="O6" s="126"/>
    </row>
    <row r="7" spans="1:16" s="4" customFormat="1" ht="22.5" customHeight="1" x14ac:dyDescent="0.2">
      <c r="A7" s="5" t="s">
        <v>33</v>
      </c>
      <c r="B7" s="57" t="s">
        <v>50</v>
      </c>
      <c r="C7" s="7" t="s">
        <v>75</v>
      </c>
      <c r="D7" s="6" t="s">
        <v>68</v>
      </c>
      <c r="E7" s="7" t="s">
        <v>7</v>
      </c>
      <c r="F7" s="7" t="s">
        <v>94</v>
      </c>
      <c r="G7" s="12" t="s">
        <v>179</v>
      </c>
      <c r="H7" s="13" t="s">
        <v>10</v>
      </c>
      <c r="I7" s="39"/>
      <c r="J7" s="39"/>
      <c r="K7" s="39"/>
      <c r="L7" s="39"/>
      <c r="M7" s="40"/>
      <c r="N7" s="121"/>
      <c r="O7" s="127"/>
    </row>
    <row r="8" spans="1:16" s="4" customFormat="1" ht="22.5" customHeight="1" x14ac:dyDescent="0.2">
      <c r="A8" s="5" t="s">
        <v>19</v>
      </c>
      <c r="B8" s="57" t="s">
        <v>51</v>
      </c>
      <c r="C8" s="7" t="s">
        <v>76</v>
      </c>
      <c r="D8" s="6" t="s">
        <v>68</v>
      </c>
      <c r="E8" s="7" t="s">
        <v>7</v>
      </c>
      <c r="F8" s="7" t="s">
        <v>94</v>
      </c>
      <c r="G8" s="12" t="s">
        <v>179</v>
      </c>
      <c r="H8" s="13" t="s">
        <v>10</v>
      </c>
      <c r="I8" s="39"/>
      <c r="J8" s="39"/>
      <c r="K8" s="39"/>
      <c r="L8" s="39"/>
      <c r="M8" s="40"/>
      <c r="N8" s="122"/>
      <c r="O8" s="127"/>
    </row>
    <row r="9" spans="1:16" s="4" customFormat="1" ht="22.5" customHeight="1" x14ac:dyDescent="0.2">
      <c r="A9" s="5" t="s">
        <v>14</v>
      </c>
      <c r="B9" s="57" t="s">
        <v>52</v>
      </c>
      <c r="C9" s="7" t="s">
        <v>77</v>
      </c>
      <c r="D9" s="6" t="s">
        <v>68</v>
      </c>
      <c r="E9" s="7" t="s">
        <v>7</v>
      </c>
      <c r="F9" s="7" t="s">
        <v>94</v>
      </c>
      <c r="G9" s="12" t="s">
        <v>179</v>
      </c>
      <c r="H9" s="13" t="s">
        <v>10</v>
      </c>
      <c r="I9" s="39"/>
      <c r="J9" s="39"/>
      <c r="K9" s="39"/>
      <c r="L9" s="39"/>
      <c r="M9" s="40"/>
      <c r="N9" s="122"/>
      <c r="O9" s="127"/>
    </row>
    <row r="10" spans="1:16" s="4" customFormat="1" ht="22.5" customHeight="1" x14ac:dyDescent="0.2">
      <c r="A10" s="5" t="s">
        <v>15</v>
      </c>
      <c r="B10" s="57" t="s">
        <v>53</v>
      </c>
      <c r="C10" s="7" t="s">
        <v>78</v>
      </c>
      <c r="D10" s="6" t="s">
        <v>68</v>
      </c>
      <c r="E10" s="7" t="s">
        <v>7</v>
      </c>
      <c r="F10" s="7" t="s">
        <v>94</v>
      </c>
      <c r="G10" s="12" t="s">
        <v>179</v>
      </c>
      <c r="H10" s="13" t="s">
        <v>10</v>
      </c>
      <c r="I10" s="39"/>
      <c r="J10" s="39"/>
      <c r="K10" s="39"/>
      <c r="L10" s="39"/>
      <c r="M10" s="40"/>
      <c r="N10" s="122"/>
      <c r="O10" s="127"/>
    </row>
    <row r="11" spans="1:16" s="4" customFormat="1" ht="22.5" customHeight="1" x14ac:dyDescent="0.2">
      <c r="A11" s="5" t="s">
        <v>16</v>
      </c>
      <c r="B11" s="57" t="s">
        <v>54</v>
      </c>
      <c r="C11" s="7" t="s">
        <v>79</v>
      </c>
      <c r="D11" s="6" t="s">
        <v>68</v>
      </c>
      <c r="E11" s="7" t="s">
        <v>7</v>
      </c>
      <c r="F11" s="7" t="s">
        <v>94</v>
      </c>
      <c r="G11" s="12" t="s">
        <v>179</v>
      </c>
      <c r="H11" s="13" t="s">
        <v>10</v>
      </c>
      <c r="I11" s="39"/>
      <c r="J11" s="39"/>
      <c r="K11" s="39"/>
      <c r="L11" s="39"/>
      <c r="M11" s="40"/>
      <c r="N11" s="122"/>
      <c r="O11" s="127"/>
    </row>
    <row r="12" spans="1:16" s="4" customFormat="1" ht="22.5" customHeight="1" x14ac:dyDescent="0.2">
      <c r="A12" s="5" t="s">
        <v>17</v>
      </c>
      <c r="B12" s="57" t="s">
        <v>55</v>
      </c>
      <c r="C12" s="7" t="s">
        <v>80</v>
      </c>
      <c r="D12" s="6" t="s">
        <v>69</v>
      </c>
      <c r="E12" s="7" t="s">
        <v>5</v>
      </c>
      <c r="F12" s="7" t="s">
        <v>95</v>
      </c>
      <c r="G12" s="12" t="s">
        <v>180</v>
      </c>
      <c r="H12" s="13" t="s">
        <v>10</v>
      </c>
      <c r="I12" s="39"/>
      <c r="J12" s="39"/>
      <c r="K12" s="39"/>
      <c r="L12" s="39"/>
      <c r="M12" s="40"/>
      <c r="N12" s="122"/>
      <c r="O12" s="127"/>
    </row>
    <row r="13" spans="1:16" s="4" customFormat="1" ht="22.5" customHeight="1" x14ac:dyDescent="0.2">
      <c r="A13" s="5" t="s">
        <v>31</v>
      </c>
      <c r="B13" s="57" t="s">
        <v>56</v>
      </c>
      <c r="C13" s="7" t="s">
        <v>81</v>
      </c>
      <c r="D13" s="6" t="s">
        <v>70</v>
      </c>
      <c r="E13" s="7" t="s">
        <v>40</v>
      </c>
      <c r="F13" s="7" t="s">
        <v>96</v>
      </c>
      <c r="G13" s="12" t="s">
        <v>181</v>
      </c>
      <c r="H13" s="13" t="s">
        <v>10</v>
      </c>
      <c r="I13" s="39"/>
      <c r="J13" s="39"/>
      <c r="K13" s="39"/>
      <c r="L13" s="39"/>
      <c r="M13" s="40"/>
      <c r="N13" s="122"/>
      <c r="O13" s="127"/>
    </row>
    <row r="14" spans="1:16" s="4" customFormat="1" ht="22.5" customHeight="1" x14ac:dyDescent="0.2">
      <c r="A14" s="5" t="s">
        <v>32</v>
      </c>
      <c r="B14" s="57" t="s">
        <v>57</v>
      </c>
      <c r="C14" s="7" t="s">
        <v>82</v>
      </c>
      <c r="D14" s="6" t="s">
        <v>70</v>
      </c>
      <c r="E14" s="7" t="s">
        <v>40</v>
      </c>
      <c r="F14" s="7" t="s">
        <v>97</v>
      </c>
      <c r="G14" s="12" t="s">
        <v>181</v>
      </c>
      <c r="H14" s="13" t="s">
        <v>10</v>
      </c>
      <c r="I14" s="39"/>
      <c r="J14" s="39"/>
      <c r="K14" s="39"/>
      <c r="L14" s="39"/>
      <c r="M14" s="40"/>
      <c r="N14" s="122"/>
      <c r="O14" s="127"/>
    </row>
    <row r="15" spans="1:16" s="4" customFormat="1" ht="22.5" customHeight="1" x14ac:dyDescent="0.2">
      <c r="A15" s="5" t="s">
        <v>21</v>
      </c>
      <c r="B15" s="57" t="s">
        <v>58</v>
      </c>
      <c r="C15" s="7" t="s">
        <v>83</v>
      </c>
      <c r="D15" s="6" t="s">
        <v>71</v>
      </c>
      <c r="E15" s="7" t="s">
        <v>18</v>
      </c>
      <c r="F15" s="7" t="s">
        <v>94</v>
      </c>
      <c r="G15" s="12" t="s">
        <v>182</v>
      </c>
      <c r="H15" s="13" t="s">
        <v>10</v>
      </c>
      <c r="I15" s="39"/>
      <c r="J15" s="39"/>
      <c r="K15" s="39"/>
      <c r="L15" s="39"/>
      <c r="M15" s="40"/>
      <c r="N15" s="122"/>
      <c r="O15" s="127"/>
    </row>
    <row r="16" spans="1:16" s="4" customFormat="1" ht="22.5" customHeight="1" x14ac:dyDescent="0.2">
      <c r="A16" s="5" t="s">
        <v>22</v>
      </c>
      <c r="B16" s="57" t="s">
        <v>59</v>
      </c>
      <c r="C16" s="7" t="s">
        <v>84</v>
      </c>
      <c r="D16" s="6" t="s">
        <v>70</v>
      </c>
      <c r="E16" s="7" t="s">
        <v>34</v>
      </c>
      <c r="F16" s="7" t="s">
        <v>98</v>
      </c>
      <c r="G16" s="12" t="s">
        <v>192</v>
      </c>
      <c r="H16" s="13" t="s">
        <v>10</v>
      </c>
      <c r="I16" s="39"/>
      <c r="J16" s="39"/>
      <c r="K16" s="39"/>
      <c r="L16" s="39"/>
      <c r="M16" s="40"/>
      <c r="N16" s="122"/>
      <c r="O16" s="127"/>
    </row>
    <row r="17" spans="1:15" s="4" customFormat="1" ht="22.5" customHeight="1" x14ac:dyDescent="0.2">
      <c r="A17" s="5" t="s">
        <v>23</v>
      </c>
      <c r="B17" s="57" t="s">
        <v>60</v>
      </c>
      <c r="C17" s="7" t="s">
        <v>85</v>
      </c>
      <c r="D17" s="6" t="s">
        <v>71</v>
      </c>
      <c r="E17" s="7" t="s">
        <v>18</v>
      </c>
      <c r="F17" s="7" t="s">
        <v>94</v>
      </c>
      <c r="G17" s="12" t="s">
        <v>182</v>
      </c>
      <c r="H17" s="13" t="s">
        <v>10</v>
      </c>
      <c r="I17" s="39"/>
      <c r="J17" s="39"/>
      <c r="K17" s="39"/>
      <c r="L17" s="39"/>
      <c r="M17" s="40"/>
      <c r="N17" s="122"/>
      <c r="O17" s="127"/>
    </row>
    <row r="18" spans="1:15" s="4" customFormat="1" ht="22.5" customHeight="1" x14ac:dyDescent="0.2">
      <c r="A18" s="5" t="s">
        <v>24</v>
      </c>
      <c r="B18" s="57" t="s">
        <v>61</v>
      </c>
      <c r="C18" s="7" t="s">
        <v>86</v>
      </c>
      <c r="D18" s="6" t="s">
        <v>72</v>
      </c>
      <c r="E18" s="7" t="s">
        <v>18</v>
      </c>
      <c r="F18" s="7" t="s">
        <v>94</v>
      </c>
      <c r="G18" s="12" t="s">
        <v>182</v>
      </c>
      <c r="H18" s="13" t="s">
        <v>10</v>
      </c>
      <c r="I18" s="39"/>
      <c r="J18" s="39"/>
      <c r="K18" s="39"/>
      <c r="L18" s="39"/>
      <c r="M18" s="40"/>
      <c r="N18" s="122"/>
      <c r="O18" s="127"/>
    </row>
    <row r="19" spans="1:15" s="4" customFormat="1" ht="22.5" customHeight="1" x14ac:dyDescent="0.2">
      <c r="A19" s="5" t="s">
        <v>25</v>
      </c>
      <c r="B19" s="58" t="s">
        <v>166</v>
      </c>
      <c r="C19" s="7" t="s">
        <v>87</v>
      </c>
      <c r="D19" s="6" t="s">
        <v>73</v>
      </c>
      <c r="E19" s="7" t="s">
        <v>104</v>
      </c>
      <c r="F19" s="7" t="s">
        <v>99</v>
      </c>
      <c r="G19" s="78" t="s">
        <v>183</v>
      </c>
      <c r="H19" s="13" t="s">
        <v>10</v>
      </c>
      <c r="I19" s="39"/>
      <c r="J19" s="39"/>
      <c r="K19" s="39"/>
      <c r="L19" s="39"/>
      <c r="M19" s="40"/>
      <c r="N19" s="122"/>
      <c r="O19" s="127"/>
    </row>
    <row r="20" spans="1:15" ht="22.5" customHeight="1" x14ac:dyDescent="0.2">
      <c r="A20" s="5" t="s">
        <v>26</v>
      </c>
      <c r="B20" s="57" t="s">
        <v>107</v>
      </c>
      <c r="C20" s="7" t="s">
        <v>112</v>
      </c>
      <c r="D20" s="6" t="s">
        <v>110</v>
      </c>
      <c r="E20" s="7" t="s">
        <v>105</v>
      </c>
      <c r="F20" s="7" t="s">
        <v>114</v>
      </c>
      <c r="G20" s="12" t="s">
        <v>184</v>
      </c>
      <c r="H20" s="13" t="s">
        <v>10</v>
      </c>
      <c r="I20" s="39"/>
      <c r="J20" s="39"/>
      <c r="K20" s="39"/>
      <c r="L20" s="39"/>
      <c r="M20" s="40"/>
      <c r="N20" s="122"/>
    </row>
    <row r="21" spans="1:15" ht="22.5" customHeight="1" x14ac:dyDescent="0.2">
      <c r="A21" s="5" t="s">
        <v>27</v>
      </c>
      <c r="B21" s="57" t="s">
        <v>108</v>
      </c>
      <c r="C21" s="7" t="s">
        <v>113</v>
      </c>
      <c r="D21" s="6" t="s">
        <v>110</v>
      </c>
      <c r="E21" s="7" t="s">
        <v>105</v>
      </c>
      <c r="F21" s="7" t="s">
        <v>114</v>
      </c>
      <c r="G21" s="12" t="s">
        <v>184</v>
      </c>
      <c r="H21" s="13" t="s">
        <v>10</v>
      </c>
      <c r="I21" s="39"/>
      <c r="J21" s="39"/>
      <c r="K21" s="39"/>
      <c r="L21" s="39"/>
      <c r="M21" s="40"/>
      <c r="N21" s="122"/>
    </row>
    <row r="22" spans="1:15" ht="22.5" customHeight="1" x14ac:dyDescent="0.2">
      <c r="A22" s="5" t="s">
        <v>28</v>
      </c>
      <c r="B22" s="57" t="s">
        <v>109</v>
      </c>
      <c r="C22" s="7" t="s">
        <v>111</v>
      </c>
      <c r="D22" s="6" t="s">
        <v>110</v>
      </c>
      <c r="E22" s="7" t="s">
        <v>105</v>
      </c>
      <c r="F22" s="7" t="s">
        <v>114</v>
      </c>
      <c r="G22" s="12" t="s">
        <v>184</v>
      </c>
      <c r="H22" s="13" t="s">
        <v>10</v>
      </c>
      <c r="I22" s="39"/>
      <c r="J22" s="39"/>
      <c r="K22" s="39"/>
      <c r="L22" s="39"/>
      <c r="M22" s="40"/>
      <c r="N22" s="122"/>
    </row>
    <row r="23" spans="1:15" s="4" customFormat="1" ht="22.5" customHeight="1" x14ac:dyDescent="0.2">
      <c r="A23" s="5" t="s">
        <v>29</v>
      </c>
      <c r="B23" s="57" t="s">
        <v>63</v>
      </c>
      <c r="C23" s="7" t="s">
        <v>89</v>
      </c>
      <c r="D23" s="6" t="s">
        <v>70</v>
      </c>
      <c r="E23" s="7" t="s">
        <v>34</v>
      </c>
      <c r="F23" s="7" t="s">
        <v>97</v>
      </c>
      <c r="G23" s="12" t="s">
        <v>185</v>
      </c>
      <c r="H23" s="13" t="s">
        <v>10</v>
      </c>
      <c r="I23" s="39"/>
      <c r="J23" s="39"/>
      <c r="K23" s="39"/>
      <c r="L23" s="39"/>
      <c r="M23" s="40"/>
      <c r="N23" s="122"/>
      <c r="O23" s="127"/>
    </row>
    <row r="24" spans="1:15" ht="22.5" customHeight="1" x14ac:dyDescent="0.2">
      <c r="A24" s="5" t="s">
        <v>11</v>
      </c>
      <c r="B24" s="57" t="s">
        <v>64</v>
      </c>
      <c r="C24" s="7" t="s">
        <v>90</v>
      </c>
      <c r="D24" s="6" t="s">
        <v>70</v>
      </c>
      <c r="E24" s="7" t="s">
        <v>34</v>
      </c>
      <c r="F24" s="7" t="s">
        <v>101</v>
      </c>
      <c r="G24" s="12" t="s">
        <v>185</v>
      </c>
      <c r="H24" s="13" t="s">
        <v>10</v>
      </c>
      <c r="I24" s="39"/>
      <c r="J24" s="39"/>
      <c r="K24" s="39"/>
      <c r="L24" s="39"/>
      <c r="M24" s="40"/>
      <c r="N24" s="122"/>
    </row>
    <row r="25" spans="1:15" s="4" customFormat="1" ht="22.5" customHeight="1" x14ac:dyDescent="0.2">
      <c r="A25" s="5" t="s">
        <v>12</v>
      </c>
      <c r="B25" s="57" t="s">
        <v>65</v>
      </c>
      <c r="C25" s="7" t="s">
        <v>91</v>
      </c>
      <c r="D25" s="6" t="s">
        <v>70</v>
      </c>
      <c r="E25" s="7" t="s">
        <v>34</v>
      </c>
      <c r="F25" s="7" t="s">
        <v>102</v>
      </c>
      <c r="G25" s="12" t="s">
        <v>185</v>
      </c>
      <c r="H25" s="13" t="s">
        <v>10</v>
      </c>
      <c r="I25" s="39"/>
      <c r="J25" s="39"/>
      <c r="K25" s="39"/>
      <c r="L25" s="39"/>
      <c r="M25" s="40"/>
      <c r="N25" s="122"/>
      <c r="O25" s="127"/>
    </row>
    <row r="26" spans="1:15" ht="22.5" customHeight="1" x14ac:dyDescent="0.2">
      <c r="A26" s="5" t="s">
        <v>13</v>
      </c>
      <c r="B26" s="57" t="s">
        <v>66</v>
      </c>
      <c r="C26" s="7" t="s">
        <v>92</v>
      </c>
      <c r="D26" s="6" t="s">
        <v>74</v>
      </c>
      <c r="E26" s="7" t="s">
        <v>20</v>
      </c>
      <c r="F26" s="7" t="s">
        <v>103</v>
      </c>
      <c r="G26" s="12" t="s">
        <v>186</v>
      </c>
      <c r="H26" s="13" t="s">
        <v>10</v>
      </c>
      <c r="I26" s="39"/>
      <c r="J26" s="39"/>
      <c r="K26" s="39"/>
      <c r="L26" s="39"/>
      <c r="M26" s="40"/>
      <c r="N26" s="122"/>
    </row>
    <row r="27" spans="1:15" ht="22.5" customHeight="1" x14ac:dyDescent="0.2">
      <c r="A27" s="5" t="s">
        <v>30</v>
      </c>
      <c r="B27" s="57" t="s">
        <v>67</v>
      </c>
      <c r="C27" s="7" t="s">
        <v>93</v>
      </c>
      <c r="D27" s="6" t="s">
        <v>74</v>
      </c>
      <c r="E27" s="7" t="s">
        <v>20</v>
      </c>
      <c r="F27" s="7" t="s">
        <v>103</v>
      </c>
      <c r="G27" s="12" t="s">
        <v>186</v>
      </c>
      <c r="H27" s="13" t="s">
        <v>10</v>
      </c>
      <c r="I27" s="39"/>
      <c r="J27" s="39"/>
      <c r="K27" s="39"/>
      <c r="L27" s="39"/>
      <c r="M27" s="40"/>
      <c r="N27" s="122"/>
    </row>
    <row r="28" spans="1:15" ht="22.5" customHeight="1" x14ac:dyDescent="0.2">
      <c r="A28" s="5" t="s">
        <v>41</v>
      </c>
      <c r="B28" s="59" t="s">
        <v>139</v>
      </c>
      <c r="C28" s="47" t="s">
        <v>154</v>
      </c>
      <c r="D28" s="46" t="s">
        <v>144</v>
      </c>
      <c r="E28" s="47" t="s">
        <v>145</v>
      </c>
      <c r="F28" s="47" t="s">
        <v>147</v>
      </c>
      <c r="G28" s="12" t="s">
        <v>187</v>
      </c>
      <c r="H28" s="13" t="s">
        <v>10</v>
      </c>
      <c r="I28" s="39"/>
      <c r="J28" s="39"/>
      <c r="K28" s="39"/>
      <c r="L28" s="39"/>
      <c r="M28" s="40"/>
      <c r="N28" s="122"/>
    </row>
    <row r="29" spans="1:15" ht="22.5" customHeight="1" x14ac:dyDescent="0.2">
      <c r="A29" s="5" t="s">
        <v>42</v>
      </c>
      <c r="B29" s="59" t="s">
        <v>140</v>
      </c>
      <c r="C29" s="47" t="s">
        <v>152</v>
      </c>
      <c r="D29" s="46" t="s">
        <v>144</v>
      </c>
      <c r="E29" s="47" t="s">
        <v>145</v>
      </c>
      <c r="F29" s="47" t="s">
        <v>148</v>
      </c>
      <c r="G29" s="12" t="s">
        <v>187</v>
      </c>
      <c r="H29" s="13" t="s">
        <v>10</v>
      </c>
      <c r="I29" s="39"/>
      <c r="J29" s="39"/>
      <c r="K29" s="39"/>
      <c r="L29" s="39"/>
      <c r="M29" s="40"/>
      <c r="N29" s="122"/>
    </row>
    <row r="30" spans="1:15" ht="22.5" customHeight="1" x14ac:dyDescent="0.2">
      <c r="A30" s="5" t="s">
        <v>43</v>
      </c>
      <c r="B30" s="59" t="s">
        <v>141</v>
      </c>
      <c r="C30" s="47" t="s">
        <v>153</v>
      </c>
      <c r="D30" s="46" t="s">
        <v>144</v>
      </c>
      <c r="E30" s="47" t="s">
        <v>145</v>
      </c>
      <c r="F30" s="47" t="s">
        <v>147</v>
      </c>
      <c r="G30" s="12" t="s">
        <v>187</v>
      </c>
      <c r="H30" s="13" t="s">
        <v>10</v>
      </c>
      <c r="I30" s="39"/>
      <c r="J30" s="39"/>
      <c r="K30" s="39"/>
      <c r="L30" s="39"/>
      <c r="M30" s="40"/>
      <c r="N30" s="122"/>
    </row>
    <row r="31" spans="1:15" ht="22.5" customHeight="1" x14ac:dyDescent="0.2">
      <c r="A31" s="5" t="s">
        <v>44</v>
      </c>
      <c r="B31" s="59" t="s">
        <v>142</v>
      </c>
      <c r="C31" s="47" t="s">
        <v>151</v>
      </c>
      <c r="D31" s="46" t="s">
        <v>144</v>
      </c>
      <c r="E31" s="47" t="s">
        <v>145</v>
      </c>
      <c r="F31" s="47" t="s">
        <v>148</v>
      </c>
      <c r="G31" s="12" t="s">
        <v>187</v>
      </c>
      <c r="H31" s="13" t="s">
        <v>10</v>
      </c>
      <c r="I31" s="39"/>
      <c r="J31" s="39"/>
      <c r="K31" s="39"/>
      <c r="L31" s="39"/>
      <c r="M31" s="40"/>
      <c r="N31" s="122"/>
    </row>
    <row r="32" spans="1:15" ht="22.5" customHeight="1" x14ac:dyDescent="0.2">
      <c r="A32" s="5" t="s">
        <v>45</v>
      </c>
      <c r="B32" s="59" t="s">
        <v>143</v>
      </c>
      <c r="C32" s="47" t="s">
        <v>155</v>
      </c>
      <c r="D32" s="46" t="s">
        <v>144</v>
      </c>
      <c r="E32" s="47" t="s">
        <v>145</v>
      </c>
      <c r="F32" s="47" t="s">
        <v>147</v>
      </c>
      <c r="G32" s="12" t="s">
        <v>187</v>
      </c>
      <c r="H32" s="13" t="s">
        <v>10</v>
      </c>
      <c r="I32" s="39"/>
      <c r="J32" s="39"/>
      <c r="K32" s="39"/>
      <c r="L32" s="39"/>
      <c r="M32" s="40"/>
      <c r="N32" s="122"/>
    </row>
    <row r="33" spans="1:15" ht="22.5" customHeight="1" x14ac:dyDescent="0.2">
      <c r="A33" s="5" t="s">
        <v>46</v>
      </c>
      <c r="B33" s="59" t="s">
        <v>156</v>
      </c>
      <c r="C33" s="47" t="s">
        <v>159</v>
      </c>
      <c r="D33" s="46" t="s">
        <v>150</v>
      </c>
      <c r="E33" s="47" t="s">
        <v>146</v>
      </c>
      <c r="F33" s="47" t="s">
        <v>149</v>
      </c>
      <c r="G33" s="12" t="s">
        <v>185</v>
      </c>
      <c r="H33" s="13" t="s">
        <v>10</v>
      </c>
      <c r="I33" s="39"/>
      <c r="J33" s="39"/>
      <c r="K33" s="39"/>
      <c r="L33" s="39"/>
      <c r="M33" s="40"/>
      <c r="N33" s="122"/>
    </row>
    <row r="34" spans="1:15" ht="22.5" customHeight="1" x14ac:dyDescent="0.2">
      <c r="A34" s="5" t="s">
        <v>47</v>
      </c>
      <c r="B34" s="59" t="s">
        <v>157</v>
      </c>
      <c r="C34" s="47" t="s">
        <v>160</v>
      </c>
      <c r="D34" s="46" t="s">
        <v>150</v>
      </c>
      <c r="E34" s="47" t="s">
        <v>146</v>
      </c>
      <c r="F34" s="47" t="s">
        <v>149</v>
      </c>
      <c r="G34" s="12" t="s">
        <v>185</v>
      </c>
      <c r="H34" s="13" t="s">
        <v>10</v>
      </c>
      <c r="I34" s="39"/>
      <c r="J34" s="39"/>
      <c r="K34" s="39"/>
      <c r="L34" s="39"/>
      <c r="M34" s="40"/>
      <c r="N34" s="122"/>
    </row>
    <row r="35" spans="1:15" ht="22.5" customHeight="1" x14ac:dyDescent="0.2">
      <c r="A35" s="5" t="s">
        <v>48</v>
      </c>
      <c r="B35" s="59" t="s">
        <v>158</v>
      </c>
      <c r="C35" s="47" t="s">
        <v>161</v>
      </c>
      <c r="D35" s="46" t="s">
        <v>150</v>
      </c>
      <c r="E35" s="47" t="s">
        <v>146</v>
      </c>
      <c r="F35" s="47" t="s">
        <v>149</v>
      </c>
      <c r="G35" s="12" t="s">
        <v>185</v>
      </c>
      <c r="H35" s="13" t="s">
        <v>10</v>
      </c>
      <c r="I35" s="39"/>
      <c r="J35" s="39"/>
      <c r="K35" s="39"/>
      <c r="L35" s="39"/>
      <c r="M35" s="40"/>
      <c r="N35" s="122"/>
    </row>
    <row r="36" spans="1:15" ht="22.5" customHeight="1" x14ac:dyDescent="0.2">
      <c r="A36" s="5" t="s">
        <v>49</v>
      </c>
      <c r="B36" s="60" t="s">
        <v>167</v>
      </c>
      <c r="C36" s="52" t="s">
        <v>168</v>
      </c>
      <c r="D36" s="53" t="s">
        <v>169</v>
      </c>
      <c r="E36" s="63" t="s">
        <v>173</v>
      </c>
      <c r="F36" s="52" t="s">
        <v>170</v>
      </c>
      <c r="G36" s="12" t="s">
        <v>193</v>
      </c>
      <c r="H36" s="13" t="s">
        <v>10</v>
      </c>
      <c r="I36" s="39"/>
      <c r="J36" s="39"/>
      <c r="K36" s="39"/>
      <c r="L36" s="39"/>
      <c r="M36" s="40"/>
      <c r="N36" s="122"/>
    </row>
    <row r="37" spans="1:15" s="2" customFormat="1" ht="25.5" customHeight="1" x14ac:dyDescent="0.2">
      <c r="A37" s="18"/>
      <c r="B37" s="18"/>
      <c r="C37" s="18"/>
      <c r="D37" s="18"/>
      <c r="E37" s="109" t="s">
        <v>128</v>
      </c>
      <c r="F37" s="110"/>
      <c r="G37" s="111"/>
      <c r="H37" s="45"/>
      <c r="I37" s="14">
        <f>SUM(I7:I36)</f>
        <v>0</v>
      </c>
      <c r="J37" s="22">
        <f>SUM(J7:J36)</f>
        <v>0</v>
      </c>
      <c r="K37" s="14">
        <f>SUM(K7:K36)</f>
        <v>0</v>
      </c>
      <c r="L37" s="14">
        <f>SUM(L7:L36)</f>
        <v>0</v>
      </c>
      <c r="M37" s="14">
        <f>SUM(M7:M36)</f>
        <v>0</v>
      </c>
      <c r="N37" s="15">
        <f>SUM(I37:M37)</f>
        <v>0</v>
      </c>
      <c r="O37" s="125"/>
    </row>
    <row r="38" spans="1:15" ht="21.75" customHeight="1" x14ac:dyDescent="0.2">
      <c r="E38" s="93" t="s">
        <v>129</v>
      </c>
      <c r="F38" s="106"/>
      <c r="G38" s="94"/>
      <c r="H38" s="82"/>
      <c r="I38" s="118">
        <f>I37+I37*15%</f>
        <v>0</v>
      </c>
      <c r="J38" s="118">
        <f t="shared" ref="J38:L38" si="0">J37+J37*15%</f>
        <v>0</v>
      </c>
      <c r="K38" s="118">
        <f t="shared" si="0"/>
        <v>0</v>
      </c>
      <c r="L38" s="118">
        <f t="shared" si="0"/>
        <v>0</v>
      </c>
      <c r="M38" s="118">
        <f>M37+M37*15%</f>
        <v>0</v>
      </c>
      <c r="N38" s="116">
        <f>SUM(I38:M39)</f>
        <v>0</v>
      </c>
    </row>
    <row r="39" spans="1:15" ht="11.25" customHeight="1" x14ac:dyDescent="0.2">
      <c r="E39" s="95"/>
      <c r="F39" s="96"/>
      <c r="G39" s="107"/>
      <c r="H39" s="83"/>
      <c r="I39" s="119"/>
      <c r="J39" s="119"/>
      <c r="K39" s="119"/>
      <c r="L39" s="119"/>
      <c r="M39" s="119"/>
      <c r="N39" s="117"/>
    </row>
    <row r="44" spans="1:15" s="4" customFormat="1" ht="23.25" customHeight="1" x14ac:dyDescent="0.3">
      <c r="A44" s="68" t="s">
        <v>176</v>
      </c>
      <c r="B44" s="69"/>
      <c r="C44" s="70"/>
      <c r="D44" s="64"/>
      <c r="E44" s="100" t="s">
        <v>164</v>
      </c>
      <c r="F44" s="100"/>
      <c r="G44" s="100"/>
      <c r="H44" s="100"/>
      <c r="I44" s="112" t="s">
        <v>9</v>
      </c>
      <c r="J44" s="113"/>
      <c r="K44" s="21"/>
      <c r="L44" s="20"/>
      <c r="M44" s="20"/>
      <c r="N44" s="20"/>
      <c r="O44" s="127"/>
    </row>
    <row r="45" spans="1:15" s="4" customFormat="1" ht="41.25" customHeight="1" x14ac:dyDescent="0.2">
      <c r="B45" s="10" t="s">
        <v>1</v>
      </c>
      <c r="C45" s="19" t="s">
        <v>2</v>
      </c>
      <c r="D45" s="10" t="s">
        <v>3</v>
      </c>
      <c r="E45" s="10" t="s">
        <v>4</v>
      </c>
      <c r="F45" s="10" t="s">
        <v>6</v>
      </c>
      <c r="G45" s="10" t="s">
        <v>8</v>
      </c>
      <c r="H45" s="10" t="s">
        <v>120</v>
      </c>
      <c r="I45" s="11" t="s">
        <v>119</v>
      </c>
      <c r="J45" s="10" t="s">
        <v>118</v>
      </c>
      <c r="K45" s="11" t="s">
        <v>115</v>
      </c>
      <c r="L45" s="11" t="s">
        <v>122</v>
      </c>
      <c r="M45" s="10" t="s">
        <v>124</v>
      </c>
      <c r="N45" s="11" t="s">
        <v>135</v>
      </c>
      <c r="O45" s="128" t="s">
        <v>134</v>
      </c>
    </row>
    <row r="46" spans="1:15" s="3" customFormat="1" ht="21.75" customHeight="1" x14ac:dyDescent="0.25">
      <c r="A46" s="10" t="s">
        <v>0</v>
      </c>
      <c r="B46" s="38">
        <v>1</v>
      </c>
      <c r="C46" s="19">
        <v>2</v>
      </c>
      <c r="D46" s="10">
        <v>3</v>
      </c>
      <c r="E46" s="10">
        <v>4</v>
      </c>
      <c r="F46" s="10">
        <v>5</v>
      </c>
      <c r="G46" s="10">
        <v>6</v>
      </c>
      <c r="H46" s="11">
        <v>7</v>
      </c>
      <c r="I46" s="11">
        <v>9</v>
      </c>
      <c r="J46" s="11">
        <v>10</v>
      </c>
      <c r="K46" s="11">
        <v>11</v>
      </c>
      <c r="L46" s="11">
        <v>12</v>
      </c>
      <c r="M46" s="41">
        <v>13</v>
      </c>
      <c r="N46" s="37">
        <v>14</v>
      </c>
      <c r="O46" s="129" t="s">
        <v>136</v>
      </c>
    </row>
    <row r="47" spans="1:15" s="4" customFormat="1" ht="22.5" customHeight="1" x14ac:dyDescent="0.2">
      <c r="A47" s="54" t="s">
        <v>33</v>
      </c>
      <c r="B47" s="57" t="s">
        <v>35</v>
      </c>
      <c r="C47" s="55" t="s">
        <v>37</v>
      </c>
      <c r="D47" s="56" t="s">
        <v>36</v>
      </c>
      <c r="E47" s="7" t="s">
        <v>39</v>
      </c>
      <c r="F47" s="7" t="s">
        <v>38</v>
      </c>
      <c r="G47" s="50" t="s">
        <v>188</v>
      </c>
      <c r="H47" s="48" t="s">
        <v>121</v>
      </c>
      <c r="I47" s="49" t="s">
        <v>106</v>
      </c>
      <c r="J47" s="40"/>
      <c r="K47" s="40"/>
      <c r="L47" s="40"/>
      <c r="M47" s="40"/>
      <c r="N47" s="40"/>
      <c r="O47" s="133"/>
    </row>
    <row r="48" spans="1:15" s="4" customFormat="1" ht="22.5" customHeight="1" x14ac:dyDescent="0.2">
      <c r="A48" s="54" t="s">
        <v>19</v>
      </c>
      <c r="B48" s="57" t="s">
        <v>62</v>
      </c>
      <c r="C48" s="55" t="s">
        <v>88</v>
      </c>
      <c r="D48" s="56" t="s">
        <v>36</v>
      </c>
      <c r="E48" s="67" t="s">
        <v>39</v>
      </c>
      <c r="F48" s="7" t="s">
        <v>100</v>
      </c>
      <c r="G48" s="48" t="s">
        <v>194</v>
      </c>
      <c r="H48" s="48" t="s">
        <v>121</v>
      </c>
      <c r="I48" s="51" t="s">
        <v>106</v>
      </c>
      <c r="J48" s="40"/>
      <c r="K48" s="40"/>
      <c r="L48" s="40"/>
      <c r="M48" s="40"/>
      <c r="N48" s="40"/>
      <c r="O48" s="134"/>
    </row>
    <row r="49" spans="1:15" ht="25.5" customHeight="1" x14ac:dyDescent="0.2">
      <c r="A49" s="20"/>
      <c r="E49" s="20"/>
      <c r="F49" s="65"/>
      <c r="G49" s="108" t="s">
        <v>128</v>
      </c>
      <c r="H49" s="108"/>
      <c r="I49" s="108"/>
      <c r="J49" s="42">
        <f>SUM(J47:J48)</f>
        <v>0</v>
      </c>
      <c r="K49" s="43">
        <f>SUM(K47:K48)</f>
        <v>0</v>
      </c>
      <c r="L49" s="22">
        <f>SUM(L47:L48)</f>
        <v>0</v>
      </c>
      <c r="M49" s="22">
        <f>SUM(M47:M48)</f>
        <v>0</v>
      </c>
      <c r="N49" s="14">
        <f>SUM(N47:N48)</f>
        <v>0</v>
      </c>
      <c r="O49" s="130">
        <f>SUM(J49:N49)</f>
        <v>0</v>
      </c>
    </row>
    <row r="50" spans="1:15" ht="11.25" customHeight="1" x14ac:dyDescent="0.2">
      <c r="F50" s="66"/>
      <c r="G50" s="105" t="s">
        <v>129</v>
      </c>
      <c r="H50" s="105"/>
      <c r="I50" s="105"/>
      <c r="J50" s="61">
        <f>SUM(J47:J48)*15%</f>
        <v>0</v>
      </c>
      <c r="K50" s="61">
        <f>SUM(K47:K48)*15%</f>
        <v>0</v>
      </c>
      <c r="L50" s="61">
        <f>SUM(L47:L48)*15%</f>
        <v>0</v>
      </c>
      <c r="M50" s="61">
        <f>SUM(M47:M48)*15%</f>
        <v>0</v>
      </c>
      <c r="N50" s="61">
        <f>N49+N49*15%</f>
        <v>0</v>
      </c>
      <c r="O50" s="131">
        <f>SUM(J50:N51)</f>
        <v>0</v>
      </c>
    </row>
    <row r="51" spans="1:15" ht="11.25" customHeight="1" x14ac:dyDescent="0.2">
      <c r="F51" s="66"/>
      <c r="G51" s="105"/>
      <c r="H51" s="105"/>
      <c r="I51" s="105"/>
      <c r="J51" s="62"/>
      <c r="K51" s="62"/>
      <c r="L51" s="62"/>
      <c r="M51" s="62"/>
      <c r="N51" s="62"/>
      <c r="O51" s="132"/>
    </row>
    <row r="52" spans="1:15" ht="22.5" customHeight="1" x14ac:dyDescent="0.2">
      <c r="C52" s="23"/>
      <c r="D52" s="24"/>
      <c r="E52" s="25"/>
      <c r="M52" s="26"/>
      <c r="N52" s="26"/>
    </row>
    <row r="53" spans="1:15" ht="22.5" customHeight="1" x14ac:dyDescent="0.2">
      <c r="C53" s="23"/>
      <c r="D53" s="24"/>
      <c r="E53" s="25"/>
      <c r="M53" s="26"/>
      <c r="N53" s="26"/>
    </row>
    <row r="54" spans="1:15" ht="22.5" customHeight="1" x14ac:dyDescent="0.3">
      <c r="A54" s="87" t="s">
        <v>162</v>
      </c>
      <c r="B54" s="87"/>
      <c r="C54" s="87"/>
      <c r="D54" s="88" t="s">
        <v>163</v>
      </c>
      <c r="E54" s="89"/>
      <c r="F54" s="89"/>
      <c r="G54" s="89"/>
      <c r="H54" s="89"/>
      <c r="I54" s="90"/>
      <c r="M54" s="26"/>
      <c r="N54" s="26"/>
    </row>
    <row r="55" spans="1:15" ht="22.5" customHeight="1" x14ac:dyDescent="0.2">
      <c r="A55" s="27" t="s">
        <v>0</v>
      </c>
      <c r="B55" s="27" t="s">
        <v>1</v>
      </c>
      <c r="C55" s="28" t="s">
        <v>2</v>
      </c>
      <c r="D55" s="27" t="s">
        <v>3</v>
      </c>
      <c r="E55" s="29" t="s">
        <v>172</v>
      </c>
      <c r="F55" s="27" t="s">
        <v>4</v>
      </c>
      <c r="G55" s="27" t="s">
        <v>6</v>
      </c>
      <c r="H55" s="27" t="s">
        <v>8</v>
      </c>
      <c r="I55" s="33" t="s">
        <v>137</v>
      </c>
      <c r="M55" s="26"/>
      <c r="N55" s="26"/>
    </row>
    <row r="56" spans="1:15" ht="22.5" customHeight="1" x14ac:dyDescent="0.2">
      <c r="A56" s="76" t="s">
        <v>33</v>
      </c>
      <c r="B56" s="72" t="s">
        <v>156</v>
      </c>
      <c r="C56" s="73" t="s">
        <v>159</v>
      </c>
      <c r="D56" s="74" t="s">
        <v>150</v>
      </c>
      <c r="E56" s="75">
        <v>16808</v>
      </c>
      <c r="F56" s="73" t="s">
        <v>146</v>
      </c>
      <c r="G56" s="73" t="s">
        <v>149</v>
      </c>
      <c r="H56" s="50" t="s">
        <v>189</v>
      </c>
      <c r="I56" s="77"/>
      <c r="M56" s="26"/>
      <c r="N56" s="26"/>
    </row>
    <row r="57" spans="1:15" ht="22.5" customHeight="1" x14ac:dyDescent="0.2">
      <c r="A57" s="76" t="s">
        <v>19</v>
      </c>
      <c r="B57" s="72" t="s">
        <v>157</v>
      </c>
      <c r="C57" s="73" t="s">
        <v>160</v>
      </c>
      <c r="D57" s="74" t="s">
        <v>150</v>
      </c>
      <c r="E57" s="75">
        <v>16808</v>
      </c>
      <c r="F57" s="73" t="s">
        <v>146</v>
      </c>
      <c r="G57" s="73" t="s">
        <v>149</v>
      </c>
      <c r="H57" s="50" t="s">
        <v>189</v>
      </c>
      <c r="I57" s="77"/>
      <c r="M57" s="26"/>
      <c r="N57" s="26"/>
    </row>
    <row r="58" spans="1:15" ht="22.5" customHeight="1" x14ac:dyDescent="0.2">
      <c r="A58" s="76" t="s">
        <v>14</v>
      </c>
      <c r="B58" s="72" t="s">
        <v>158</v>
      </c>
      <c r="C58" s="73" t="s">
        <v>161</v>
      </c>
      <c r="D58" s="74" t="s">
        <v>150</v>
      </c>
      <c r="E58" s="75">
        <v>16808</v>
      </c>
      <c r="F58" s="73" t="s">
        <v>146</v>
      </c>
      <c r="G58" s="73" t="s">
        <v>149</v>
      </c>
      <c r="H58" s="50" t="s">
        <v>189</v>
      </c>
      <c r="I58" s="77"/>
      <c r="M58" s="26"/>
      <c r="N58" s="26"/>
    </row>
    <row r="59" spans="1:15" ht="22.5" customHeight="1" x14ac:dyDescent="0.2">
      <c r="A59" s="76" t="s">
        <v>15</v>
      </c>
      <c r="B59" s="72" t="s">
        <v>139</v>
      </c>
      <c r="C59" s="73" t="s">
        <v>154</v>
      </c>
      <c r="D59" s="74" t="s">
        <v>144</v>
      </c>
      <c r="E59" s="75">
        <v>14212.62</v>
      </c>
      <c r="F59" s="73" t="s">
        <v>145</v>
      </c>
      <c r="G59" s="73" t="s">
        <v>147</v>
      </c>
      <c r="H59" s="50" t="s">
        <v>190</v>
      </c>
      <c r="I59" s="77"/>
      <c r="M59" s="26"/>
      <c r="N59" s="26"/>
    </row>
    <row r="60" spans="1:15" ht="22.5" customHeight="1" x14ac:dyDescent="0.2">
      <c r="A60" s="76" t="s">
        <v>16</v>
      </c>
      <c r="B60" s="72" t="s">
        <v>140</v>
      </c>
      <c r="C60" s="73" t="s">
        <v>152</v>
      </c>
      <c r="D60" s="74" t="s">
        <v>144</v>
      </c>
      <c r="E60" s="75">
        <v>14212.62</v>
      </c>
      <c r="F60" s="73" t="s">
        <v>145</v>
      </c>
      <c r="G60" s="73" t="s">
        <v>148</v>
      </c>
      <c r="H60" s="50" t="s">
        <v>190</v>
      </c>
      <c r="I60" s="77"/>
      <c r="M60" s="26"/>
      <c r="N60" s="26"/>
    </row>
    <row r="61" spans="1:15" ht="22.5" customHeight="1" x14ac:dyDescent="0.2">
      <c r="A61" s="76" t="s">
        <v>17</v>
      </c>
      <c r="B61" s="72" t="s">
        <v>141</v>
      </c>
      <c r="C61" s="73" t="s">
        <v>153</v>
      </c>
      <c r="D61" s="74" t="s">
        <v>144</v>
      </c>
      <c r="E61" s="75">
        <v>14212.62</v>
      </c>
      <c r="F61" s="73" t="s">
        <v>145</v>
      </c>
      <c r="G61" s="73" t="s">
        <v>147</v>
      </c>
      <c r="H61" s="50" t="s">
        <v>190</v>
      </c>
      <c r="I61" s="77"/>
      <c r="M61" s="26"/>
      <c r="N61" s="26"/>
    </row>
    <row r="62" spans="1:15" ht="22.5" customHeight="1" x14ac:dyDescent="0.2">
      <c r="A62" s="76" t="s">
        <v>31</v>
      </c>
      <c r="B62" s="72" t="s">
        <v>142</v>
      </c>
      <c r="C62" s="73" t="s">
        <v>151</v>
      </c>
      <c r="D62" s="74" t="s">
        <v>144</v>
      </c>
      <c r="E62" s="75">
        <v>14212.62</v>
      </c>
      <c r="F62" s="73" t="s">
        <v>145</v>
      </c>
      <c r="G62" s="73" t="s">
        <v>148</v>
      </c>
      <c r="H62" s="50" t="s">
        <v>190</v>
      </c>
      <c r="I62" s="77"/>
      <c r="M62" s="26"/>
      <c r="N62" s="26"/>
    </row>
    <row r="63" spans="1:15" ht="22.5" customHeight="1" x14ac:dyDescent="0.2">
      <c r="A63" s="76" t="s">
        <v>32</v>
      </c>
      <c r="B63" s="72" t="s">
        <v>143</v>
      </c>
      <c r="C63" s="73" t="s">
        <v>155</v>
      </c>
      <c r="D63" s="74" t="s">
        <v>144</v>
      </c>
      <c r="E63" s="75">
        <v>14212.62</v>
      </c>
      <c r="F63" s="73" t="s">
        <v>145</v>
      </c>
      <c r="G63" s="73" t="s">
        <v>147</v>
      </c>
      <c r="H63" s="50" t="s">
        <v>190</v>
      </c>
      <c r="I63" s="77"/>
      <c r="M63" s="26"/>
      <c r="N63" s="26"/>
    </row>
    <row r="64" spans="1:15" ht="22.5" customHeight="1" x14ac:dyDescent="0.2">
      <c r="A64" s="30"/>
      <c r="B64" s="31"/>
      <c r="C64" s="32"/>
      <c r="D64" s="31"/>
      <c r="E64" s="31"/>
      <c r="F64" s="31"/>
      <c r="G64" s="91" t="s">
        <v>128</v>
      </c>
      <c r="H64" s="92"/>
      <c r="I64" s="44">
        <f>SUM(I56:I63)</f>
        <v>0</v>
      </c>
      <c r="M64" s="26"/>
      <c r="N64" s="26"/>
    </row>
    <row r="65" spans="1:14" ht="22.5" customHeight="1" x14ac:dyDescent="0.2">
      <c r="G65" s="93" t="s">
        <v>130</v>
      </c>
      <c r="H65" s="94"/>
      <c r="I65" s="97">
        <f>I64+I64*10%</f>
        <v>0</v>
      </c>
      <c r="M65" s="26"/>
      <c r="N65" s="26"/>
    </row>
    <row r="66" spans="1:14" ht="22.5" customHeight="1" x14ac:dyDescent="0.2">
      <c r="G66" s="95"/>
      <c r="H66" s="96"/>
      <c r="I66" s="98"/>
      <c r="M66" s="26"/>
      <c r="N66" s="26"/>
    </row>
    <row r="68" spans="1:14" ht="15" x14ac:dyDescent="0.2">
      <c r="A68" s="99" t="s">
        <v>125</v>
      </c>
      <c r="B68" s="99"/>
      <c r="C68" s="99"/>
      <c r="D68" s="99"/>
      <c r="E68" s="99"/>
      <c r="F68" s="99"/>
      <c r="G68" s="99"/>
      <c r="H68" s="99"/>
      <c r="I68" s="99"/>
      <c r="J68" s="99"/>
    </row>
    <row r="69" spans="1:14" ht="15.75" x14ac:dyDescent="0.2">
      <c r="E69" s="8"/>
      <c r="F69" s="8"/>
      <c r="G69" s="8"/>
      <c r="H69" s="9"/>
    </row>
    <row r="72" spans="1:14" x14ac:dyDescent="0.2">
      <c r="B72" s="85" t="s">
        <v>171</v>
      </c>
      <c r="C72" s="86"/>
      <c r="D72" s="86"/>
      <c r="E72" s="86"/>
      <c r="F72" s="86"/>
      <c r="G72" s="86"/>
      <c r="H72" s="86"/>
    </row>
    <row r="73" spans="1:14" x14ac:dyDescent="0.2">
      <c r="B73" s="86"/>
      <c r="C73" s="86"/>
      <c r="D73" s="86"/>
      <c r="E73" s="86"/>
      <c r="F73" s="86"/>
      <c r="G73" s="86"/>
      <c r="H73" s="86"/>
    </row>
    <row r="74" spans="1:14" ht="18" x14ac:dyDescent="0.25">
      <c r="B74" s="84" t="s">
        <v>131</v>
      </c>
      <c r="C74" s="84"/>
      <c r="D74" s="84"/>
      <c r="E74" s="84"/>
      <c r="F74" s="84"/>
      <c r="G74" s="84"/>
      <c r="H74" s="35">
        <f>SUM(O49,N37)</f>
        <v>0</v>
      </c>
    </row>
    <row r="75" spans="1:14" ht="18" x14ac:dyDescent="0.25">
      <c r="B75" s="84" t="s">
        <v>132</v>
      </c>
      <c r="C75" s="84"/>
      <c r="D75" s="84"/>
      <c r="E75" s="84"/>
      <c r="F75" s="84"/>
      <c r="G75" s="84"/>
      <c r="H75" s="35">
        <f>I64</f>
        <v>0</v>
      </c>
    </row>
    <row r="76" spans="1:14" ht="18" x14ac:dyDescent="0.25">
      <c r="B76" s="84" t="s">
        <v>174</v>
      </c>
      <c r="C76" s="84"/>
      <c r="D76" s="84"/>
      <c r="E76" s="84"/>
      <c r="F76" s="84"/>
      <c r="G76" s="84"/>
      <c r="H76" s="36">
        <f>SUM(H75,H74)</f>
        <v>0</v>
      </c>
    </row>
    <row r="77" spans="1:14" ht="18" x14ac:dyDescent="0.25">
      <c r="B77" s="84" t="s">
        <v>175</v>
      </c>
      <c r="C77" s="84"/>
      <c r="D77" s="84"/>
      <c r="E77" s="84"/>
      <c r="F77" s="84"/>
      <c r="G77" s="104"/>
      <c r="H77" s="35">
        <f>SUM(N38,O50,I65)</f>
        <v>0</v>
      </c>
    </row>
    <row r="83" spans="1:8" ht="15" customHeight="1" x14ac:dyDescent="0.2">
      <c r="A83" s="81" t="s">
        <v>178</v>
      </c>
      <c r="B83" s="81"/>
      <c r="C83" s="81"/>
      <c r="D83" s="81"/>
      <c r="E83" s="81"/>
      <c r="F83" s="81"/>
    </row>
    <row r="84" spans="1:8" ht="15" customHeight="1" x14ac:dyDescent="0.2">
      <c r="A84" s="81"/>
      <c r="B84" s="81"/>
      <c r="C84" s="81"/>
      <c r="D84" s="81"/>
      <c r="E84" s="81"/>
      <c r="F84" s="81"/>
    </row>
    <row r="85" spans="1:8" ht="15" customHeight="1" x14ac:dyDescent="0.2">
      <c r="A85" s="81"/>
      <c r="B85" s="81"/>
      <c r="C85" s="81"/>
      <c r="D85" s="81"/>
      <c r="E85" s="81"/>
      <c r="F85" s="81"/>
    </row>
    <row r="87" spans="1:8" ht="15" x14ac:dyDescent="0.2">
      <c r="D87" s="34" t="s">
        <v>126</v>
      </c>
    </row>
    <row r="88" spans="1:8" ht="27.75" customHeight="1" x14ac:dyDescent="0.2">
      <c r="E88" s="80" t="s">
        <v>127</v>
      </c>
      <c r="F88" s="80"/>
      <c r="G88" s="80"/>
      <c r="H88" s="80"/>
    </row>
    <row r="90" spans="1:8" x14ac:dyDescent="0.2">
      <c r="E90" s="79"/>
      <c r="F90" s="79"/>
      <c r="G90" s="79"/>
      <c r="H90" s="79"/>
    </row>
  </sheetData>
  <mergeCells count="35">
    <mergeCell ref="O47:O48"/>
    <mergeCell ref="O50:O51"/>
    <mergeCell ref="M38:M39"/>
    <mergeCell ref="H4:I4"/>
    <mergeCell ref="N7:N36"/>
    <mergeCell ref="J2:M2"/>
    <mergeCell ref="N38:N39"/>
    <mergeCell ref="I38:I39"/>
    <mergeCell ref="J38:J39"/>
    <mergeCell ref="K38:K39"/>
    <mergeCell ref="L38:L39"/>
    <mergeCell ref="D3:J3"/>
    <mergeCell ref="A4:C4"/>
    <mergeCell ref="D4:G4"/>
    <mergeCell ref="B77:G77"/>
    <mergeCell ref="G50:I51"/>
    <mergeCell ref="E38:G39"/>
    <mergeCell ref="G49:I49"/>
    <mergeCell ref="E37:G37"/>
    <mergeCell ref="B76:G76"/>
    <mergeCell ref="B74:G74"/>
    <mergeCell ref="I44:J44"/>
    <mergeCell ref="E90:H90"/>
    <mergeCell ref="E88:H88"/>
    <mergeCell ref="A83:F85"/>
    <mergeCell ref="H38:H39"/>
    <mergeCell ref="B75:G75"/>
    <mergeCell ref="B72:H73"/>
    <mergeCell ref="A54:C54"/>
    <mergeCell ref="D54:I54"/>
    <mergeCell ref="G64:H64"/>
    <mergeCell ref="G65:H66"/>
    <mergeCell ref="I65:I66"/>
    <mergeCell ref="A68:J68"/>
    <mergeCell ref="E44:H44"/>
  </mergeCells>
  <phoneticPr fontId="8" type="noConversion"/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Radulovic</dc:creator>
  <cp:lastModifiedBy>Tina Gecan</cp:lastModifiedBy>
  <cp:lastPrinted>2024-06-07T11:43:27Z</cp:lastPrinted>
  <dcterms:created xsi:type="dcterms:W3CDTF">2007-12-11T09:42:32Z</dcterms:created>
  <dcterms:modified xsi:type="dcterms:W3CDTF">2025-06-03T11:26:32Z</dcterms:modified>
</cp:coreProperties>
</file>